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计算机应用基础（第二版）北京出版社20191012\素材\"/>
    </mc:Choice>
  </mc:AlternateContent>
  <bookViews>
    <workbookView xWindow="240" yWindow="90" windowWidth="15075" windowHeight="10305" activeTab="4"/>
  </bookViews>
  <sheets>
    <sheet name="工资表" sheetId="1" r:id="rId1"/>
    <sheet name="情况表" sheetId="2" r:id="rId2"/>
    <sheet name="课程表" sheetId="3" r:id="rId3"/>
    <sheet name="Sheet2" sheetId="5" r:id="rId4"/>
    <sheet name="数据分析表" sheetId="4" r:id="rId5"/>
  </sheets>
  <definedNames>
    <definedName name="_xlnm._FilterDatabase" localSheetId="4" hidden="1">数据分析表!$B$3:$G$10</definedName>
  </definedNames>
  <calcPr calcId="162913"/>
  <pivotCaches>
    <pivotCache cacheId="0" r:id="rId6"/>
  </pivotCaches>
</workbook>
</file>

<file path=xl/calcChain.xml><?xml version="1.0" encoding="utf-8"?>
<calcChain xmlns="http://schemas.openxmlformats.org/spreadsheetml/2006/main">
  <c r="G5" i="4" l="1"/>
  <c r="B5" i="4"/>
  <c r="G4" i="4"/>
  <c r="B4" i="4"/>
  <c r="G7" i="4"/>
  <c r="B7" i="4"/>
  <c r="G6" i="4"/>
  <c r="B6" i="4"/>
  <c r="G10" i="4"/>
  <c r="B10" i="4"/>
  <c r="G9" i="4"/>
  <c r="B9" i="4"/>
  <c r="G8" i="4"/>
  <c r="B8" i="4"/>
  <c r="F12" i="1" l="1"/>
  <c r="E12" i="1"/>
  <c r="F11" i="1"/>
  <c r="E11" i="1"/>
  <c r="B10" i="1"/>
  <c r="G10" i="1"/>
  <c r="G5" i="1"/>
  <c r="G6" i="1"/>
  <c r="G7" i="1"/>
  <c r="G8" i="1"/>
  <c r="G9" i="1"/>
  <c r="G4" i="1"/>
  <c r="G13" i="1" s="1"/>
  <c r="G12" i="1" l="1"/>
  <c r="G11" i="1"/>
  <c r="A9" i="2"/>
  <c r="A8" i="2"/>
  <c r="A7" i="2"/>
  <c r="A6" i="2"/>
  <c r="A5" i="2"/>
  <c r="A4" i="2"/>
  <c r="A3" i="2"/>
  <c r="B9" i="1" l="1"/>
  <c r="B8" i="1"/>
  <c r="B7" i="1"/>
  <c r="B5" i="1"/>
  <c r="B4" i="1"/>
  <c r="B6" i="1"/>
</calcChain>
</file>

<file path=xl/sharedStrings.xml><?xml version="1.0" encoding="utf-8"?>
<sst xmlns="http://schemas.openxmlformats.org/spreadsheetml/2006/main" count="105" uniqueCount="37">
  <si>
    <t>员工号</t>
    <phoneticPr fontId="2" type="noConversion"/>
  </si>
  <si>
    <t>姓名</t>
    <phoneticPr fontId="2" type="noConversion"/>
  </si>
  <si>
    <t>部门</t>
    <phoneticPr fontId="2" type="noConversion"/>
  </si>
  <si>
    <t>基本工资</t>
    <phoneticPr fontId="2" type="noConversion"/>
  </si>
  <si>
    <t>奖金</t>
    <phoneticPr fontId="2" type="noConversion"/>
  </si>
  <si>
    <t>实发工资</t>
    <phoneticPr fontId="2" type="noConversion"/>
  </si>
  <si>
    <t>张散</t>
    <phoneticPr fontId="2" type="noConversion"/>
  </si>
  <si>
    <t>销售部</t>
    <phoneticPr fontId="2" type="noConversion"/>
  </si>
  <si>
    <t>开发部</t>
    <phoneticPr fontId="2" type="noConversion"/>
  </si>
  <si>
    <t>李斯</t>
    <phoneticPr fontId="2" type="noConversion"/>
  </si>
  <si>
    <t>王吴</t>
    <phoneticPr fontId="2" type="noConversion"/>
  </si>
  <si>
    <t>赵柳</t>
    <phoneticPr fontId="2" type="noConversion"/>
  </si>
  <si>
    <t>周琦</t>
    <phoneticPr fontId="2" type="noConversion"/>
  </si>
  <si>
    <t>柳魃</t>
    <phoneticPr fontId="2" type="noConversion"/>
  </si>
  <si>
    <t>后勤部</t>
    <phoneticPr fontId="2" type="noConversion"/>
  </si>
  <si>
    <t>吴鸠</t>
    <phoneticPr fontId="2" type="noConversion"/>
  </si>
  <si>
    <t>员工工资表</t>
    <phoneticPr fontId="2" type="noConversion"/>
  </si>
  <si>
    <t>星期一</t>
    <phoneticPr fontId="2" type="noConversion"/>
  </si>
  <si>
    <t>星期二</t>
  </si>
  <si>
    <t>星期三</t>
  </si>
  <si>
    <t>星期四</t>
  </si>
  <si>
    <t>星期五</t>
  </si>
  <si>
    <t>数学</t>
    <phoneticPr fontId="2" type="noConversion"/>
  </si>
  <si>
    <t>语文</t>
    <phoneticPr fontId="2" type="noConversion"/>
  </si>
  <si>
    <t>计算机</t>
    <phoneticPr fontId="2" type="noConversion"/>
  </si>
  <si>
    <t>课程表</t>
    <phoneticPr fontId="2" type="noConversion"/>
  </si>
  <si>
    <t>上午</t>
    <phoneticPr fontId="2" type="noConversion"/>
  </si>
  <si>
    <t>下午</t>
    <phoneticPr fontId="2" type="noConversion"/>
  </si>
  <si>
    <t>平均工资</t>
    <phoneticPr fontId="2" type="noConversion"/>
  </si>
  <si>
    <t>合计</t>
    <phoneticPr fontId="2" type="noConversion"/>
  </si>
  <si>
    <t>最高工资</t>
    <phoneticPr fontId="2" type="noConversion"/>
  </si>
  <si>
    <t>行标签</t>
  </si>
  <si>
    <t>总计</t>
  </si>
  <si>
    <t>销售部</t>
  </si>
  <si>
    <t>开发部</t>
  </si>
  <si>
    <t>后勤部</t>
  </si>
  <si>
    <t>求和项:基本工资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</si>
</sst>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 &quot;¥&quot;* #,##0.00_ ;_ &quot;¥&quot;* \-#,##0.00_ ;_ &quot;¥&quot;* &quot;-&quot;??_ ;_ @_ "/>
    <numFmt numFmtId="43" formatCode="_ * #,##0.00_ ;_ * \-#,##0.00_ ;_ * &quot;-&quot;??_ ;_ @_ "/>
    <numFmt numFmtId="176" formatCode="0.0000"/>
  </numFmts>
  <fonts count="10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8"/>
      <color rgb="FFFF0000"/>
      <name val="楷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20"/>
      <color theme="4"/>
      <name val="隶书"/>
      <family val="3"/>
      <charset val="134"/>
    </font>
    <font>
      <b/>
      <sz val="12"/>
      <color theme="1"/>
      <name val="楷体"/>
      <family val="3"/>
      <charset val="134"/>
    </font>
    <font>
      <b/>
      <sz val="20"/>
      <color rgb="FFFF0000"/>
      <name val="楷体"/>
      <family val="3"/>
      <charset val="134"/>
    </font>
    <font>
      <b/>
      <sz val="14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theme="6" tint="-0.499984740745262"/>
      </left>
      <right style="thin">
        <color theme="6" tint="-0.499984740745262"/>
      </right>
      <top style="medium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medium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medium">
        <color theme="6" tint="-0.499984740745262"/>
      </right>
      <top style="medium">
        <color theme="6" tint="-0.499984740745262"/>
      </top>
      <bottom style="thin">
        <color theme="6" tint="-0.499984740745262"/>
      </bottom>
      <diagonal/>
    </border>
    <border>
      <left style="medium">
        <color theme="6" tint="-0.499984740745262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medium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medium">
        <color theme="6" tint="-0.499984740745262"/>
      </left>
      <right style="thin">
        <color theme="6" tint="-0.499984740745262"/>
      </right>
      <top style="thin">
        <color theme="6" tint="-0.499984740745262"/>
      </top>
      <bottom style="medium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 style="medium">
        <color theme="6" tint="-0.499984740745262"/>
      </bottom>
      <diagonal/>
    </border>
    <border>
      <left style="thin">
        <color theme="6" tint="-0.499984740745262"/>
      </left>
      <right style="medium">
        <color theme="6" tint="-0.499984740745262"/>
      </right>
      <top style="thin">
        <color theme="6" tint="-0.499984740745262"/>
      </top>
      <bottom style="medium">
        <color theme="6" tint="-0.499984740745262"/>
      </bottom>
      <diagonal/>
    </border>
    <border>
      <left style="medium">
        <color theme="6" tint="-0.499984740745262"/>
      </left>
      <right style="thin">
        <color theme="6" tint="-0.499984740745262"/>
      </right>
      <top style="thin">
        <color theme="6" tint="-0.499984740745262"/>
      </top>
      <bottom/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/>
      <diagonal/>
    </border>
    <border>
      <left style="thin">
        <color theme="6" tint="-0.499984740745262"/>
      </left>
      <right style="medium">
        <color theme="6" tint="-0.499984740745262"/>
      </right>
      <top style="thin">
        <color theme="6" tint="-0.499984740745262"/>
      </top>
      <bottom/>
      <diagonal/>
    </border>
    <border>
      <left style="medium">
        <color theme="6" tint="-0.499984740745262"/>
      </left>
      <right style="thin">
        <color theme="6" tint="-0.499984740745262"/>
      </right>
      <top style="double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double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medium">
        <color theme="6" tint="-0.499984740745262"/>
      </right>
      <top style="double">
        <color theme="6" tint="-0.499984740745262"/>
      </top>
      <bottom style="thin">
        <color theme="6" tint="-0.499984740745262"/>
      </bottom>
      <diagonal/>
    </border>
  </borders>
  <cellStyleXfs count="4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2" fontId="0" fillId="0" borderId="0" xfId="0" applyNumberFormat="1">
      <alignment vertical="center"/>
    </xf>
    <xf numFmtId="176" fontId="0" fillId="0" borderId="0" xfId="0" applyNumberFormat="1">
      <alignment vertical="center"/>
    </xf>
    <xf numFmtId="44" fontId="0" fillId="0" borderId="0" xfId="2" applyFont="1">
      <alignment vertical="center"/>
    </xf>
    <xf numFmtId="9" fontId="0" fillId="0" borderId="0" xfId="3" applyFont="1">
      <alignment vertical="center"/>
    </xf>
    <xf numFmtId="43" fontId="0" fillId="0" borderId="0" xfId="1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2" fontId="0" fillId="0" borderId="5" xfId="0" applyNumberFormat="1" applyBorder="1">
      <alignment vertical="center"/>
    </xf>
    <xf numFmtId="2" fontId="0" fillId="0" borderId="6" xfId="0" applyNumberFormat="1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2" fontId="0" fillId="0" borderId="8" xfId="0" applyNumberFormat="1" applyBorder="1">
      <alignment vertical="center"/>
    </xf>
    <xf numFmtId="2" fontId="0" fillId="0" borderId="9" xfId="0" applyNumberFormat="1" applyBorder="1">
      <alignment vertical="center"/>
    </xf>
    <xf numFmtId="1" fontId="0" fillId="0" borderId="5" xfId="0" applyNumberForma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" fontId="0" fillId="0" borderId="11" xfId="0" applyNumberFormat="1" applyBorder="1">
      <alignment vertical="center"/>
    </xf>
    <xf numFmtId="2" fontId="0" fillId="0" borderId="12" xfId="0" applyNumberFormat="1" applyBorder="1">
      <alignment vertical="center"/>
    </xf>
    <xf numFmtId="0" fontId="0" fillId="0" borderId="14" xfId="0" applyBorder="1" applyAlignment="1">
      <alignment horizontal="center" vertical="center"/>
    </xf>
    <xf numFmtId="2" fontId="0" fillId="0" borderId="15" xfId="0" applyNumberFormat="1" applyBorder="1">
      <alignment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2" fontId="0" fillId="0" borderId="20" xfId="0" applyNumberFormat="1" applyBorder="1">
      <alignment vertical="center"/>
    </xf>
    <xf numFmtId="0" fontId="0" fillId="0" borderId="0" xfId="0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11" xfId="0" applyNumberFormat="1" applyBorder="1">
      <alignment vertical="center"/>
    </xf>
    <xf numFmtId="0" fontId="0" fillId="0" borderId="0" xfId="0" applyBorder="1">
      <alignment vertical="center"/>
    </xf>
    <xf numFmtId="1" fontId="0" fillId="0" borderId="0" xfId="0" applyNumberFormat="1" applyBorder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2" fontId="9" fillId="0" borderId="5" xfId="0" applyNumberFormat="1" applyFont="1" applyBorder="1">
      <alignment vertical="center"/>
    </xf>
    <xf numFmtId="2" fontId="9" fillId="0" borderId="6" xfId="0" applyNumberFormat="1" applyFont="1" applyBorder="1">
      <alignment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2" fontId="9" fillId="0" borderId="8" xfId="0" applyNumberFormat="1" applyFont="1" applyBorder="1">
      <alignment vertical="center"/>
    </xf>
    <xf numFmtId="2" fontId="9" fillId="0" borderId="9" xfId="0" applyNumberFormat="1" applyFont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24" xfId="0" applyFont="1" applyBorder="1" applyAlignment="1">
      <alignment horizontal="center" vertical="center" textRotation="255"/>
    </xf>
    <xf numFmtId="0" fontId="6" fillId="0" borderId="30" xfId="0" applyFont="1" applyBorder="1" applyAlignment="1">
      <alignment horizontal="center" vertical="center" textRotation="255"/>
    </xf>
    <xf numFmtId="0" fontId="6" fillId="0" borderId="33" xfId="0" applyFont="1" applyBorder="1" applyAlignment="1">
      <alignment horizontal="center" vertical="center" textRotation="255"/>
    </xf>
    <xf numFmtId="0" fontId="6" fillId="0" borderId="27" xfId="0" applyFont="1" applyBorder="1" applyAlignment="1">
      <alignment horizontal="center" vertical="center" textRotation="255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</cellXfs>
  <cellStyles count="4">
    <cellStyle name="百分比" xfId="3" builtinId="5"/>
    <cellStyle name="常规" xfId="0" builtinId="0"/>
    <cellStyle name="货币" xfId="2" builtinId="4"/>
    <cellStyle name="千位分隔" xfId="1" builtinId="3"/>
  </cellStyles>
  <dxfs count="11">
    <dxf>
      <numFmt numFmtId="2" formatCode="0.0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numFmt numFmtId="1" formatCode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" formatCode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宋体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/>
        <i/>
        <color rgb="FFFF0000"/>
      </font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u="sng">
                <a:latin typeface="黑体" panose="02010609060101010101" pitchFamily="49" charset="-122"/>
                <a:ea typeface="黑体" panose="02010609060101010101" pitchFamily="49" charset="-122"/>
              </a:defRPr>
            </a:pPr>
            <a:r>
              <a:rPr lang="zh-CN" sz="1200" u="sng">
                <a:latin typeface="黑体" panose="02010609060101010101" pitchFamily="49" charset="-122"/>
                <a:ea typeface="黑体" panose="02010609060101010101" pitchFamily="49" charset="-122"/>
              </a:rPr>
              <a:t>工资发放情况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数据分析表!$G$3</c:f>
              <c:strCache>
                <c:ptCount val="1"/>
                <c:pt idx="0">
                  <c:v>实发工资</c:v>
                </c:pt>
              </c:strCache>
            </c:strRef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数据分析表!$C$4:$C$10</c:f>
              <c:strCache>
                <c:ptCount val="7"/>
                <c:pt idx="0">
                  <c:v>柳魃</c:v>
                </c:pt>
                <c:pt idx="1">
                  <c:v>吴鸠</c:v>
                </c:pt>
                <c:pt idx="2">
                  <c:v>赵柳</c:v>
                </c:pt>
                <c:pt idx="3">
                  <c:v>周琦</c:v>
                </c:pt>
                <c:pt idx="4">
                  <c:v>李斯</c:v>
                </c:pt>
                <c:pt idx="5">
                  <c:v>王吴</c:v>
                </c:pt>
                <c:pt idx="6">
                  <c:v>张散</c:v>
                </c:pt>
              </c:strCache>
            </c:strRef>
          </c:cat>
          <c:val>
            <c:numRef>
              <c:f>数据分析表!$G$4:$G$10</c:f>
              <c:numCache>
                <c:formatCode>0.00</c:formatCode>
                <c:ptCount val="7"/>
                <c:pt idx="0">
                  <c:v>4950</c:v>
                </c:pt>
                <c:pt idx="1">
                  <c:v>4444</c:v>
                </c:pt>
                <c:pt idx="2">
                  <c:v>6600</c:v>
                </c:pt>
                <c:pt idx="3">
                  <c:v>5500</c:v>
                </c:pt>
                <c:pt idx="4">
                  <c:v>4350</c:v>
                </c:pt>
                <c:pt idx="5">
                  <c:v>4000</c:v>
                </c:pt>
                <c:pt idx="6">
                  <c:v>3300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83E-4DD1-91D7-61D0DC7DA4F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19821568"/>
        <c:axId val="189321600"/>
      </c:lineChart>
      <c:catAx>
        <c:axId val="2198215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89321600"/>
        <c:crosses val="autoZero"/>
        <c:auto val="1"/>
        <c:lblAlgn val="ctr"/>
        <c:lblOffset val="100"/>
        <c:noMultiLvlLbl val="0"/>
      </c:catAx>
      <c:valAx>
        <c:axId val="189321600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19821568"/>
        <c:crosses val="autoZero"/>
        <c:crossBetween val="between"/>
      </c:valAx>
      <c:spPr>
        <a:solidFill>
          <a:srgbClr val="FFFF99"/>
        </a:solidFill>
      </c:spPr>
    </c:plotArea>
    <c:plotVisOnly val="1"/>
    <c:dispBlanksAs val="gap"/>
    <c:showDLblsOverMax val="0"/>
  </c:chart>
  <c:spPr>
    <a:solidFill>
      <a:schemeClr val="accent2">
        <a:lumMod val="20000"/>
        <a:lumOff val="80000"/>
      </a:schemeClr>
    </a:solidFill>
  </c:spPr>
  <c:txPr>
    <a:bodyPr/>
    <a:lstStyle/>
    <a:p>
      <a:pPr>
        <a:defRPr sz="900">
          <a:solidFill>
            <a:srgbClr val="7030A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457200</xdr:colOff>
      <xdr:row>1</xdr:row>
      <xdr:rowOff>319087</xdr:rowOff>
    </xdr:from>
    <xdr:to>
      <xdr:col>10</xdr:col>
      <xdr:colOff>604838</xdr:colOff>
      <xdr:row>11</xdr:row>
      <xdr:rowOff>152400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Ita" refreshedDate="42775.83579837963" createdVersion="4" refreshedVersion="4" minRefreshableVersion="3" recordCount="7">
  <cacheSource type="worksheet">
    <worksheetSource ref="B3:G10" sheet="数据分析表"/>
  </cacheSource>
  <cacheFields count="6">
    <cacheField name="员工号" numFmtId="0">
      <sharedItems count="7">
        <s v="3002"/>
        <s v="3001"/>
        <s v="2002"/>
        <s v="2001"/>
        <s v="1002"/>
        <s v="1003"/>
        <s v="1001"/>
      </sharedItems>
    </cacheField>
    <cacheField name="姓名" numFmtId="0">
      <sharedItems count="7">
        <s v="柳魃"/>
        <s v="吴鸠"/>
        <s v="赵柳"/>
        <s v="周琦"/>
        <s v="李斯"/>
        <s v="王吴"/>
        <s v="张散"/>
      </sharedItems>
    </cacheField>
    <cacheField name="部门" numFmtId="0">
      <sharedItems count="3">
        <s v="后勤部"/>
        <s v="开发部"/>
        <s v="销售部"/>
      </sharedItems>
    </cacheField>
    <cacheField name="基本工资" numFmtId="2">
      <sharedItems containsSemiMixedTypes="0" containsString="0" containsNumber="1" containsInteger="1" minValue="3000" maxValue="6000"/>
    </cacheField>
    <cacheField name="奖金" numFmtId="2">
      <sharedItems containsSemiMixedTypes="0" containsString="0" containsNumber="1" containsInteger="1" minValue="300" maxValue="600"/>
    </cacheField>
    <cacheField name="实发工资" numFmtId="2">
      <sharedItems containsSemiMixedTypes="0" containsString="0" containsNumber="1" containsInteger="1" minValue="3300" maxValue="66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">
  <r>
    <x v="0"/>
    <x v="0"/>
    <x v="0"/>
    <n v="4500"/>
    <n v="450"/>
    <n v="4950"/>
  </r>
  <r>
    <x v="1"/>
    <x v="1"/>
    <x v="0"/>
    <n v="4040"/>
    <n v="404"/>
    <n v="4444"/>
  </r>
  <r>
    <x v="2"/>
    <x v="2"/>
    <x v="1"/>
    <n v="6000"/>
    <n v="600"/>
    <n v="6600"/>
  </r>
  <r>
    <x v="3"/>
    <x v="3"/>
    <x v="1"/>
    <n v="5000"/>
    <n v="500"/>
    <n v="5500"/>
  </r>
  <r>
    <x v="4"/>
    <x v="4"/>
    <x v="2"/>
    <n v="4000"/>
    <n v="350"/>
    <n v="4350"/>
  </r>
  <r>
    <x v="5"/>
    <x v="5"/>
    <x v="2"/>
    <n v="3500"/>
    <n v="500"/>
    <n v="4000"/>
  </r>
  <r>
    <x v="6"/>
    <x v="6"/>
    <x v="2"/>
    <n v="3000"/>
    <n v="300"/>
    <n v="33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2" cacheId="0" applyNumberFormats="0" applyBorderFormats="0" applyFontFormats="0" applyPatternFormats="0" applyAlignmentFormats="0" applyWidthHeightFormats="1" dataCaption="值" updatedVersion="4" minRefreshableVersion="3" useAutoFormatting="1" itemPrintTitles="1" createdVersion="4" indent="0" outline="1" outlineData="1" multipleFieldFilters="0">
  <location ref="A3:B7" firstHeaderRow="1" firstDataRow="1" firstDataCol="1"/>
  <pivotFields count="6">
    <pivotField showAll="0">
      <items count="8">
        <item x="6"/>
        <item x="4"/>
        <item x="5"/>
        <item x="3"/>
        <item x="2"/>
        <item x="1"/>
        <item x="0"/>
        <item t="default"/>
      </items>
    </pivotField>
    <pivotField showAll="0">
      <items count="8">
        <item x="4"/>
        <item x="0"/>
        <item x="5"/>
        <item x="1"/>
        <item x="6"/>
        <item x="2"/>
        <item x="3"/>
        <item t="default"/>
      </items>
    </pivotField>
    <pivotField axis="axisRow" showAll="0">
      <items count="4">
        <item x="0"/>
        <item x="1"/>
        <item x="2"/>
        <item t="default"/>
      </items>
    </pivotField>
    <pivotField dataField="1" numFmtId="2" showAll="0"/>
    <pivotField numFmtId="2" showAll="0"/>
    <pivotField numFmtId="2" showAll="0"/>
  </pivotFields>
  <rowFields count="1">
    <field x="2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求和项:基本工资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6" name="表6" displayName="表6" ref="A2:F9" totalsRowShown="0" headerRowDxfId="9" headerRowBorderDxfId="8" tableBorderDxfId="7" totalsRowBorderDxfId="6">
  <autoFilter ref="A2:F9"/>
  <tableColumns count="6">
    <tableColumn id="1" name="员工号" dataDxfId="5"/>
    <tableColumn id="2" name="姓名" dataDxfId="4"/>
    <tableColumn id="3" name="部门" dataDxfId="3"/>
    <tableColumn id="4" name="基本工资" dataDxfId="2"/>
    <tableColumn id="5" name="奖金" dataDxfId="1"/>
    <tableColumn id="6" name="实发工资" dataDxfId="0"/>
  </tableColumns>
  <tableStyleInfo name="TableStyleMedium1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6"/>
  <sheetViews>
    <sheetView workbookViewId="0">
      <selection activeCell="H13" sqref="H13"/>
    </sheetView>
  </sheetViews>
  <sheetFormatPr defaultRowHeight="13.5" x14ac:dyDescent="0.15"/>
  <cols>
    <col min="3" max="3" width="12.75" bestFit="1" customWidth="1"/>
    <col min="5" max="5" width="9.5" bestFit="1" customWidth="1"/>
    <col min="7" max="7" width="10.5" bestFit="1" customWidth="1"/>
  </cols>
  <sheetData>
    <row r="2" spans="2:7" ht="36" customHeight="1" thickBot="1" x14ac:dyDescent="0.2">
      <c r="B2" s="58" t="s">
        <v>16</v>
      </c>
      <c r="C2" s="58"/>
      <c r="D2" s="58"/>
      <c r="E2" s="58"/>
      <c r="F2" s="58"/>
      <c r="G2" s="58"/>
    </row>
    <row r="3" spans="2:7" ht="20.100000000000001" customHeight="1" x14ac:dyDescent="0.15">
      <c r="B3" s="6" t="s">
        <v>0</v>
      </c>
      <c r="C3" s="7" t="s">
        <v>1</v>
      </c>
      <c r="D3" s="7" t="s">
        <v>2</v>
      </c>
      <c r="E3" s="7" t="s">
        <v>3</v>
      </c>
      <c r="F3" s="7" t="s">
        <v>4</v>
      </c>
      <c r="G3" s="8" t="s">
        <v>5</v>
      </c>
    </row>
    <row r="4" spans="2:7" ht="20.100000000000001" customHeight="1" x14ac:dyDescent="0.15">
      <c r="B4" s="9" t="str">
        <f>"1002"</f>
        <v>1002</v>
      </c>
      <c r="C4" s="10" t="s">
        <v>9</v>
      </c>
      <c r="D4" s="10" t="s">
        <v>7</v>
      </c>
      <c r="E4" s="11">
        <v>4000</v>
      </c>
      <c r="F4" s="11">
        <v>350</v>
      </c>
      <c r="G4" s="12">
        <f>SUM(E4:F4)</f>
        <v>4350</v>
      </c>
    </row>
    <row r="5" spans="2:7" ht="20.100000000000001" customHeight="1" x14ac:dyDescent="0.15">
      <c r="B5" s="9" t="str">
        <f>"1003"</f>
        <v>1003</v>
      </c>
      <c r="C5" s="10" t="s">
        <v>10</v>
      </c>
      <c r="D5" s="10" t="s">
        <v>7</v>
      </c>
      <c r="E5" s="11">
        <v>3500</v>
      </c>
      <c r="F5" s="11">
        <v>500</v>
      </c>
      <c r="G5" s="12">
        <f t="shared" ref="G5:G10" si="0">SUM(E5:F5)</f>
        <v>4000</v>
      </c>
    </row>
    <row r="6" spans="2:7" ht="20.100000000000001" customHeight="1" x14ac:dyDescent="0.15">
      <c r="B6" s="9" t="str">
        <f>"1001"</f>
        <v>1001</v>
      </c>
      <c r="C6" s="10" t="s">
        <v>6</v>
      </c>
      <c r="D6" s="10" t="s">
        <v>7</v>
      </c>
      <c r="E6" s="11">
        <v>3000</v>
      </c>
      <c r="F6" s="11">
        <v>300</v>
      </c>
      <c r="G6" s="12">
        <f t="shared" si="0"/>
        <v>3300</v>
      </c>
    </row>
    <row r="7" spans="2:7" ht="20.100000000000001" customHeight="1" x14ac:dyDescent="0.15">
      <c r="B7" s="9" t="str">
        <f>"2002"</f>
        <v>2002</v>
      </c>
      <c r="C7" s="10" t="s">
        <v>11</v>
      </c>
      <c r="D7" s="10" t="s">
        <v>8</v>
      </c>
      <c r="E7" s="11">
        <v>6000</v>
      </c>
      <c r="F7" s="11">
        <v>600</v>
      </c>
      <c r="G7" s="12">
        <f t="shared" si="0"/>
        <v>6600</v>
      </c>
    </row>
    <row r="8" spans="2:7" ht="20.100000000000001" customHeight="1" x14ac:dyDescent="0.15">
      <c r="B8" s="9" t="str">
        <f>"2001"</f>
        <v>2001</v>
      </c>
      <c r="C8" s="10" t="s">
        <v>12</v>
      </c>
      <c r="D8" s="10" t="s">
        <v>8</v>
      </c>
      <c r="E8" s="11">
        <v>5000</v>
      </c>
      <c r="F8" s="11">
        <v>500</v>
      </c>
      <c r="G8" s="12">
        <f t="shared" si="0"/>
        <v>5500</v>
      </c>
    </row>
    <row r="9" spans="2:7" ht="20.100000000000001" customHeight="1" x14ac:dyDescent="0.15">
      <c r="B9" s="9" t="str">
        <f>"3002"</f>
        <v>3002</v>
      </c>
      <c r="C9" s="10" t="s">
        <v>13</v>
      </c>
      <c r="D9" s="10" t="s">
        <v>14</v>
      </c>
      <c r="E9" s="11">
        <v>4500</v>
      </c>
      <c r="F9" s="11">
        <v>450</v>
      </c>
      <c r="G9" s="12">
        <f t="shared" si="0"/>
        <v>4950</v>
      </c>
    </row>
    <row r="10" spans="2:7" ht="20.100000000000001" customHeight="1" x14ac:dyDescent="0.15">
      <c r="B10" s="18" t="str">
        <f>"3001"</f>
        <v>3001</v>
      </c>
      <c r="C10" s="19" t="s">
        <v>15</v>
      </c>
      <c r="D10" s="19" t="s">
        <v>14</v>
      </c>
      <c r="E10" s="41">
        <v>4040</v>
      </c>
      <c r="F10" s="41">
        <v>404</v>
      </c>
      <c r="G10" s="21">
        <f t="shared" si="0"/>
        <v>4444</v>
      </c>
    </row>
    <row r="11" spans="2:7" ht="20.100000000000001" customHeight="1" x14ac:dyDescent="0.15">
      <c r="B11" s="9" t="s">
        <v>29</v>
      </c>
      <c r="C11" s="10"/>
      <c r="D11" s="10"/>
      <c r="E11" s="11">
        <f>SUM(E4:E10)</f>
        <v>30040</v>
      </c>
      <c r="F11" s="11">
        <f t="shared" ref="F11:G11" si="1">SUM(F4:F10)</f>
        <v>3104</v>
      </c>
      <c r="G11" s="12">
        <f t="shared" si="1"/>
        <v>33144</v>
      </c>
    </row>
    <row r="12" spans="2:7" ht="20.100000000000001" customHeight="1" x14ac:dyDescent="0.15">
      <c r="B12" s="9" t="s">
        <v>28</v>
      </c>
      <c r="C12" s="10"/>
      <c r="D12" s="10"/>
      <c r="E12" s="11">
        <f>AVERAGE(E4:E10)</f>
        <v>4291.4285714285716</v>
      </c>
      <c r="F12" s="11">
        <f t="shared" ref="F12:G12" si="2">AVERAGE(F4:F10)</f>
        <v>443.42857142857144</v>
      </c>
      <c r="G12" s="12">
        <f t="shared" si="2"/>
        <v>4734.8571428571431</v>
      </c>
    </row>
    <row r="13" spans="2:7" ht="20.100000000000001" customHeight="1" thickBot="1" x14ac:dyDescent="0.2">
      <c r="B13" s="13" t="s">
        <v>30</v>
      </c>
      <c r="C13" s="14"/>
      <c r="D13" s="14"/>
      <c r="E13" s="15"/>
      <c r="F13" s="15"/>
      <c r="G13" s="16">
        <f>MAX(G4:G10)</f>
        <v>6600</v>
      </c>
    </row>
    <row r="20" spans="3:7" x14ac:dyDescent="0.15">
      <c r="G20" s="2"/>
    </row>
    <row r="22" spans="3:7" x14ac:dyDescent="0.15">
      <c r="C22" s="3"/>
    </row>
    <row r="24" spans="3:7" x14ac:dyDescent="0.15">
      <c r="C24" s="4"/>
    </row>
    <row r="25" spans="3:7" x14ac:dyDescent="0.15">
      <c r="G25" s="1"/>
    </row>
    <row r="26" spans="3:7" x14ac:dyDescent="0.15">
      <c r="C26" s="5"/>
    </row>
  </sheetData>
  <mergeCells count="1">
    <mergeCell ref="B2:G2"/>
  </mergeCells>
  <phoneticPr fontId="2" type="noConversion"/>
  <printOptions horizontalCentered="1"/>
  <pageMargins left="1.0236220472440944" right="1.0236220472440944" top="1.1811023622047245" bottom="1.181102362204724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I10" sqref="I10"/>
    </sheetView>
  </sheetViews>
  <sheetFormatPr defaultRowHeight="13.5" x14ac:dyDescent="0.15"/>
  <cols>
    <col min="4" max="4" width="10.75" customWidth="1"/>
    <col min="6" max="6" width="10.75" customWidth="1"/>
  </cols>
  <sheetData>
    <row r="1" spans="1:6" ht="23.25" thickBot="1" x14ac:dyDescent="0.2">
      <c r="A1" s="59" t="s">
        <v>16</v>
      </c>
      <c r="B1" s="59"/>
      <c r="C1" s="59"/>
      <c r="D1" s="59"/>
      <c r="E1" s="59"/>
      <c r="F1" s="59"/>
    </row>
    <row r="2" spans="1:6" x14ac:dyDescent="0.15">
      <c r="A2" s="24" t="s">
        <v>0</v>
      </c>
      <c r="B2" s="25" t="s">
        <v>1</v>
      </c>
      <c r="C2" s="25" t="s">
        <v>2</v>
      </c>
      <c r="D2" s="25" t="s">
        <v>3</v>
      </c>
      <c r="E2" s="25" t="s">
        <v>4</v>
      </c>
      <c r="F2" s="26" t="s">
        <v>5</v>
      </c>
    </row>
    <row r="3" spans="1:6" x14ac:dyDescent="0.15">
      <c r="A3" s="22" t="str">
        <f>"1002"</f>
        <v>1002</v>
      </c>
      <c r="B3" s="10" t="s">
        <v>9</v>
      </c>
      <c r="C3" s="10" t="s">
        <v>7</v>
      </c>
      <c r="D3" s="17">
        <v>4000</v>
      </c>
      <c r="E3" s="17">
        <v>350</v>
      </c>
      <c r="F3" s="23"/>
    </row>
    <row r="4" spans="1:6" x14ac:dyDescent="0.15">
      <c r="A4" s="22" t="str">
        <f>"1003"</f>
        <v>1003</v>
      </c>
      <c r="B4" s="10" t="s">
        <v>10</v>
      </c>
      <c r="C4" s="10" t="s">
        <v>7</v>
      </c>
      <c r="D4" s="17">
        <v>3500</v>
      </c>
      <c r="E4" s="17">
        <v>500</v>
      </c>
      <c r="F4" s="23"/>
    </row>
    <row r="5" spans="1:6" x14ac:dyDescent="0.15">
      <c r="A5" s="22" t="str">
        <f>"1001"</f>
        <v>1001</v>
      </c>
      <c r="B5" s="10" t="s">
        <v>6</v>
      </c>
      <c r="C5" s="10" t="s">
        <v>7</v>
      </c>
      <c r="D5" s="17">
        <v>3000</v>
      </c>
      <c r="E5" s="17">
        <v>300</v>
      </c>
      <c r="F5" s="23"/>
    </row>
    <row r="6" spans="1:6" x14ac:dyDescent="0.15">
      <c r="A6" s="22" t="str">
        <f>"2002"</f>
        <v>2002</v>
      </c>
      <c r="B6" s="10" t="s">
        <v>11</v>
      </c>
      <c r="C6" s="10" t="s">
        <v>8</v>
      </c>
      <c r="D6" s="17">
        <v>6000</v>
      </c>
      <c r="E6" s="17">
        <v>600</v>
      </c>
      <c r="F6" s="23"/>
    </row>
    <row r="7" spans="1:6" x14ac:dyDescent="0.15">
      <c r="A7" s="22" t="str">
        <f>"2001"</f>
        <v>2001</v>
      </c>
      <c r="B7" s="10" t="s">
        <v>12</v>
      </c>
      <c r="C7" s="10" t="s">
        <v>8</v>
      </c>
      <c r="D7" s="17">
        <v>5000</v>
      </c>
      <c r="E7" s="17">
        <v>500</v>
      </c>
      <c r="F7" s="23"/>
    </row>
    <row r="8" spans="1:6" x14ac:dyDescent="0.15">
      <c r="A8" s="22" t="str">
        <f>"3002"</f>
        <v>3002</v>
      </c>
      <c r="B8" s="10" t="s">
        <v>13</v>
      </c>
      <c r="C8" s="10" t="s">
        <v>14</v>
      </c>
      <c r="D8" s="17">
        <v>4500</v>
      </c>
      <c r="E8" s="17">
        <v>450</v>
      </c>
      <c r="F8" s="23"/>
    </row>
    <row r="9" spans="1:6" x14ac:dyDescent="0.15">
      <c r="A9" s="27" t="str">
        <f>"3001"</f>
        <v>3001</v>
      </c>
      <c r="B9" s="19" t="s">
        <v>15</v>
      </c>
      <c r="C9" s="19" t="s">
        <v>14</v>
      </c>
      <c r="D9" s="20">
        <v>4040</v>
      </c>
      <c r="E9" s="20">
        <v>404</v>
      </c>
      <c r="F9" s="28"/>
    </row>
  </sheetData>
  <mergeCells count="1">
    <mergeCell ref="A1:F1"/>
  </mergeCells>
  <phoneticPr fontId="2" type="noConversion"/>
  <conditionalFormatting sqref="E3:E9">
    <cfRule type="cellIs" dxfId="10" priority="1" operator="greaterThanOrEqual">
      <formula>500</formula>
    </cfRule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9"/>
  <sheetViews>
    <sheetView workbookViewId="0">
      <selection activeCell="K17" sqref="K17"/>
    </sheetView>
  </sheetViews>
  <sheetFormatPr defaultRowHeight="13.5" x14ac:dyDescent="0.15"/>
  <cols>
    <col min="1" max="2" width="5.625" customWidth="1"/>
    <col min="3" max="3" width="5.625" style="29" customWidth="1"/>
    <col min="4" max="8" width="9" style="29"/>
  </cols>
  <sheetData>
    <row r="2" spans="2:8" ht="26.25" thickBot="1" x14ac:dyDescent="0.2">
      <c r="B2" s="60" t="s">
        <v>25</v>
      </c>
      <c r="C2" s="60"/>
      <c r="D2" s="60"/>
      <c r="E2" s="60"/>
      <c r="F2" s="60"/>
      <c r="G2" s="60"/>
      <c r="H2" s="60"/>
    </row>
    <row r="3" spans="2:8" ht="14.25" x14ac:dyDescent="0.15">
      <c r="B3" s="65"/>
      <c r="C3" s="66"/>
      <c r="D3" s="30" t="s">
        <v>17</v>
      </c>
      <c r="E3" s="30" t="s">
        <v>18</v>
      </c>
      <c r="F3" s="30" t="s">
        <v>19</v>
      </c>
      <c r="G3" s="30" t="s">
        <v>20</v>
      </c>
      <c r="H3" s="31" t="s">
        <v>21</v>
      </c>
    </row>
    <row r="4" spans="2:8" ht="14.25" x14ac:dyDescent="0.15">
      <c r="B4" s="61" t="s">
        <v>26</v>
      </c>
      <c r="C4" s="32">
        <v>1</v>
      </c>
      <c r="D4" s="32" t="s">
        <v>22</v>
      </c>
      <c r="E4" s="32" t="s">
        <v>24</v>
      </c>
      <c r="F4" s="32" t="s">
        <v>24</v>
      </c>
      <c r="G4" s="32" t="s">
        <v>24</v>
      </c>
      <c r="H4" s="33" t="s">
        <v>23</v>
      </c>
    </row>
    <row r="5" spans="2:8" ht="14.25" x14ac:dyDescent="0.15">
      <c r="B5" s="61"/>
      <c r="C5" s="32">
        <v>2</v>
      </c>
      <c r="D5" s="32" t="s">
        <v>23</v>
      </c>
      <c r="E5" s="32" t="s">
        <v>23</v>
      </c>
      <c r="F5" s="32" t="s">
        <v>23</v>
      </c>
      <c r="G5" s="32" t="s">
        <v>22</v>
      </c>
      <c r="H5" s="33" t="s">
        <v>23</v>
      </c>
    </row>
    <row r="6" spans="2:8" ht="14.25" x14ac:dyDescent="0.15">
      <c r="B6" s="61"/>
      <c r="C6" s="32">
        <v>3</v>
      </c>
      <c r="D6" s="32" t="s">
        <v>22</v>
      </c>
      <c r="E6" s="32"/>
      <c r="F6" s="32" t="s">
        <v>22</v>
      </c>
      <c r="G6" s="32" t="s">
        <v>24</v>
      </c>
      <c r="H6" s="33" t="s">
        <v>24</v>
      </c>
    </row>
    <row r="7" spans="2:8" ht="15" thickBot="1" x14ac:dyDescent="0.2">
      <c r="B7" s="62"/>
      <c r="C7" s="36">
        <v>4</v>
      </c>
      <c r="D7" s="36" t="s">
        <v>23</v>
      </c>
      <c r="E7" s="36" t="s">
        <v>22</v>
      </c>
      <c r="F7" s="36"/>
      <c r="G7" s="36" t="s">
        <v>23</v>
      </c>
      <c r="H7" s="37" t="s">
        <v>22</v>
      </c>
    </row>
    <row r="8" spans="2:8" ht="15" thickTop="1" x14ac:dyDescent="0.15">
      <c r="B8" s="63" t="s">
        <v>27</v>
      </c>
      <c r="C8" s="38">
        <v>5</v>
      </c>
      <c r="D8" s="38" t="s">
        <v>24</v>
      </c>
      <c r="E8" s="38" t="s">
        <v>22</v>
      </c>
      <c r="F8" s="38" t="s">
        <v>23</v>
      </c>
      <c r="G8" s="38" t="s">
        <v>22</v>
      </c>
      <c r="H8" s="39" t="s">
        <v>24</v>
      </c>
    </row>
    <row r="9" spans="2:8" ht="15" thickBot="1" x14ac:dyDescent="0.2">
      <c r="B9" s="64"/>
      <c r="C9" s="34">
        <v>6</v>
      </c>
      <c r="D9" s="34" t="s">
        <v>22</v>
      </c>
      <c r="E9" s="34"/>
      <c r="F9" s="34"/>
      <c r="G9" s="34"/>
      <c r="H9" s="35" t="s">
        <v>23</v>
      </c>
    </row>
  </sheetData>
  <mergeCells count="4">
    <mergeCell ref="B2:H2"/>
    <mergeCell ref="B4:B7"/>
    <mergeCell ref="B8:B9"/>
    <mergeCell ref="B3:C3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7"/>
  <sheetViews>
    <sheetView workbookViewId="0">
      <selection activeCell="A3" sqref="A3"/>
    </sheetView>
  </sheetViews>
  <sheetFormatPr defaultRowHeight="13.5" x14ac:dyDescent="0.15"/>
  <cols>
    <col min="1" max="1" width="9.75" customWidth="1"/>
    <col min="2" max="2" width="17.625" customWidth="1"/>
  </cols>
  <sheetData>
    <row r="3" spans="1:2" x14ac:dyDescent="0.15">
      <c r="A3" s="55" t="s">
        <v>31</v>
      </c>
      <c r="B3" t="s">
        <v>36</v>
      </c>
    </row>
    <row r="4" spans="1:2" x14ac:dyDescent="0.15">
      <c r="A4" s="56" t="s">
        <v>35</v>
      </c>
      <c r="B4" s="57">
        <v>8540</v>
      </c>
    </row>
    <row r="5" spans="1:2" x14ac:dyDescent="0.15">
      <c r="A5" s="56" t="s">
        <v>34</v>
      </c>
      <c r="B5" s="57">
        <v>11000</v>
      </c>
    </row>
    <row r="6" spans="1:2" x14ac:dyDescent="0.15">
      <c r="A6" s="56" t="s">
        <v>33</v>
      </c>
      <c r="B6" s="57">
        <v>10500</v>
      </c>
    </row>
    <row r="7" spans="1:2" x14ac:dyDescent="0.15">
      <c r="A7" s="56" t="s">
        <v>32</v>
      </c>
      <c r="B7" s="57">
        <v>30040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4"/>
  <sheetViews>
    <sheetView tabSelected="1" workbookViewId="0">
      <selection activeCell="E15" sqref="E15"/>
    </sheetView>
  </sheetViews>
  <sheetFormatPr defaultRowHeight="13.5" x14ac:dyDescent="0.15"/>
  <cols>
    <col min="5" max="5" width="10.5" bestFit="1" customWidth="1"/>
    <col min="6" max="6" width="9.25" bestFit="1" customWidth="1"/>
    <col min="7" max="7" width="10.5" bestFit="1" customWidth="1"/>
  </cols>
  <sheetData>
    <row r="2" spans="1:8" ht="26.25" thickBot="1" x14ac:dyDescent="0.2">
      <c r="B2" s="67" t="s">
        <v>16</v>
      </c>
      <c r="C2" s="67"/>
      <c r="D2" s="67"/>
      <c r="E2" s="67"/>
      <c r="F2" s="67"/>
      <c r="G2" s="67"/>
    </row>
    <row r="3" spans="1:8" ht="18.75" x14ac:dyDescent="0.15">
      <c r="B3" s="44" t="s">
        <v>0</v>
      </c>
      <c r="C3" s="45" t="s">
        <v>1</v>
      </c>
      <c r="D3" s="45" t="s">
        <v>2</v>
      </c>
      <c r="E3" s="45" t="s">
        <v>3</v>
      </c>
      <c r="F3" s="45" t="s">
        <v>4</v>
      </c>
      <c r="G3" s="46" t="s">
        <v>5</v>
      </c>
    </row>
    <row r="4" spans="1:8" ht="18.75" x14ac:dyDescent="0.15">
      <c r="B4" s="47" t="str">
        <f>"3002"</f>
        <v>3002</v>
      </c>
      <c r="C4" s="48" t="s">
        <v>13</v>
      </c>
      <c r="D4" s="48" t="s">
        <v>14</v>
      </c>
      <c r="E4" s="49">
        <v>4500</v>
      </c>
      <c r="F4" s="49">
        <v>450</v>
      </c>
      <c r="G4" s="50">
        <f t="shared" ref="G4:G10" si="0">SUM(E4:F4)</f>
        <v>4950</v>
      </c>
    </row>
    <row r="5" spans="1:8" ht="18.75" x14ac:dyDescent="0.15">
      <c r="B5" s="47" t="str">
        <f>"3001"</f>
        <v>3001</v>
      </c>
      <c r="C5" s="48" t="s">
        <v>15</v>
      </c>
      <c r="D5" s="48" t="s">
        <v>14</v>
      </c>
      <c r="E5" s="49">
        <v>4040</v>
      </c>
      <c r="F5" s="49">
        <v>404</v>
      </c>
      <c r="G5" s="50">
        <f t="shared" si="0"/>
        <v>4444</v>
      </c>
    </row>
    <row r="6" spans="1:8" ht="18.75" x14ac:dyDescent="0.15">
      <c r="B6" s="47" t="str">
        <f>"2002"</f>
        <v>2002</v>
      </c>
      <c r="C6" s="48" t="s">
        <v>11</v>
      </c>
      <c r="D6" s="48" t="s">
        <v>8</v>
      </c>
      <c r="E6" s="49">
        <v>6000</v>
      </c>
      <c r="F6" s="49">
        <v>600</v>
      </c>
      <c r="G6" s="50">
        <f t="shared" si="0"/>
        <v>6600</v>
      </c>
    </row>
    <row r="7" spans="1:8" ht="18.75" x14ac:dyDescent="0.15">
      <c r="B7" s="47" t="str">
        <f>"2001"</f>
        <v>2001</v>
      </c>
      <c r="C7" s="48" t="s">
        <v>12</v>
      </c>
      <c r="D7" s="48" t="s">
        <v>8</v>
      </c>
      <c r="E7" s="49">
        <v>5000</v>
      </c>
      <c r="F7" s="49">
        <v>500</v>
      </c>
      <c r="G7" s="50">
        <f t="shared" si="0"/>
        <v>5500</v>
      </c>
    </row>
    <row r="8" spans="1:8" ht="18.75" x14ac:dyDescent="0.15">
      <c r="B8" s="47" t="str">
        <f>"1002"</f>
        <v>1002</v>
      </c>
      <c r="C8" s="48" t="s">
        <v>9</v>
      </c>
      <c r="D8" s="48" t="s">
        <v>7</v>
      </c>
      <c r="E8" s="49">
        <v>4000</v>
      </c>
      <c r="F8" s="49">
        <v>350</v>
      </c>
      <c r="G8" s="50">
        <f t="shared" si="0"/>
        <v>4350</v>
      </c>
    </row>
    <row r="9" spans="1:8" ht="18.75" x14ac:dyDescent="0.15">
      <c r="B9" s="47" t="str">
        <f>"1003"</f>
        <v>1003</v>
      </c>
      <c r="C9" s="48" t="s">
        <v>10</v>
      </c>
      <c r="D9" s="48" t="s">
        <v>7</v>
      </c>
      <c r="E9" s="49">
        <v>3500</v>
      </c>
      <c r="F9" s="49">
        <v>500</v>
      </c>
      <c r="G9" s="50">
        <f t="shared" si="0"/>
        <v>4000</v>
      </c>
    </row>
    <row r="10" spans="1:8" ht="19.5" thickBot="1" x14ac:dyDescent="0.2">
      <c r="B10" s="51" t="str">
        <f>"1001"</f>
        <v>1001</v>
      </c>
      <c r="C10" s="52" t="s">
        <v>6</v>
      </c>
      <c r="D10" s="52" t="s">
        <v>7</v>
      </c>
      <c r="E10" s="53">
        <v>3000</v>
      </c>
      <c r="F10" s="53">
        <v>300</v>
      </c>
      <c r="G10" s="54">
        <f t="shared" si="0"/>
        <v>3300</v>
      </c>
    </row>
    <row r="11" spans="1:8" x14ac:dyDescent="0.15">
      <c r="A11" s="42"/>
      <c r="B11" s="40"/>
      <c r="C11" s="40"/>
      <c r="D11" s="40"/>
      <c r="E11" s="43"/>
      <c r="F11" s="43"/>
      <c r="G11" s="43"/>
      <c r="H11" s="42"/>
    </row>
    <row r="12" spans="1:8" x14ac:dyDescent="0.15">
      <c r="A12" s="42"/>
      <c r="B12" s="40"/>
      <c r="C12" s="40"/>
      <c r="D12" s="40"/>
      <c r="E12" s="43"/>
      <c r="F12" s="43"/>
      <c r="G12" s="43"/>
      <c r="H12" s="42"/>
    </row>
    <row r="13" spans="1:8" x14ac:dyDescent="0.15">
      <c r="A13" s="42"/>
      <c r="B13" s="40"/>
      <c r="C13" s="40"/>
      <c r="D13" s="40"/>
      <c r="E13" s="43"/>
      <c r="F13" s="43"/>
      <c r="G13" s="43"/>
      <c r="H13" s="42"/>
    </row>
    <row r="14" spans="1:8" x14ac:dyDescent="0.15">
      <c r="A14" s="42"/>
      <c r="B14" s="42"/>
      <c r="C14" s="42"/>
      <c r="D14" s="42"/>
      <c r="E14" s="42"/>
      <c r="F14" s="42"/>
      <c r="G14" s="42"/>
      <c r="H14" s="42"/>
    </row>
  </sheetData>
  <sortState ref="B3:G10">
    <sortCondition ref="D6"/>
  </sortState>
  <mergeCells count="1">
    <mergeCell ref="B2:G2"/>
  </mergeCells>
  <phoneticPr fontId="2" type="noConversion"/>
  <pageMargins left="0.7" right="0.7" top="0.75" bottom="0.75" header="0.3" footer="0.3"/>
  <pageSetup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工资表</vt:lpstr>
      <vt:lpstr>情况表</vt:lpstr>
      <vt:lpstr>课程表</vt:lpstr>
      <vt:lpstr>Sheet2</vt:lpstr>
      <vt:lpstr>数据分析表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KIta</dc:creator>
  <cp:lastModifiedBy>dap</cp:lastModifiedBy>
  <cp:lastPrinted>2017-02-09T04:24:21Z</cp:lastPrinted>
  <dcterms:created xsi:type="dcterms:W3CDTF">2017-02-08T11:59:34Z</dcterms:created>
  <dcterms:modified xsi:type="dcterms:W3CDTF">2019-10-17T08:19:14Z</dcterms:modified>
</cp:coreProperties>
</file>